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3256" windowHeight="972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22" i="1" l="1"/>
  <c r="C29" i="1" l="1"/>
  <c r="G35" i="1"/>
  <c r="E34" i="1"/>
  <c r="G34" i="1" s="1"/>
  <c r="C34" i="1"/>
  <c r="E21" i="1" l="1"/>
  <c r="E20" i="1" s="1"/>
  <c r="G33" i="1" l="1"/>
  <c r="E32" i="1"/>
  <c r="C32" i="1"/>
  <c r="G31" i="1"/>
  <c r="E30" i="1"/>
  <c r="C30" i="1"/>
  <c r="G28" i="1"/>
  <c r="G27" i="1"/>
  <c r="G26" i="1"/>
  <c r="G25" i="1"/>
  <c r="G24" i="1"/>
  <c r="G23" i="1"/>
  <c r="C21" i="1"/>
  <c r="C20" i="1" s="1"/>
  <c r="G15" i="1"/>
  <c r="G14" i="1"/>
  <c r="E13" i="1"/>
  <c r="C13" i="1"/>
  <c r="G12" i="1"/>
  <c r="G11" i="1"/>
  <c r="C10" i="1"/>
  <c r="G9" i="1"/>
  <c r="G8" i="1"/>
  <c r="G7" i="1"/>
  <c r="E6" i="1"/>
  <c r="C6" i="1"/>
  <c r="G5" i="1"/>
  <c r="E29" i="1" l="1"/>
  <c r="E19" i="1" s="1"/>
  <c r="G6" i="1"/>
  <c r="G13" i="1"/>
  <c r="C19" i="1"/>
  <c r="G32" i="1"/>
  <c r="G30" i="1"/>
  <c r="C4" i="1"/>
  <c r="G21" i="1"/>
  <c r="E10" i="1"/>
  <c r="G22" i="1"/>
  <c r="G29" i="1" l="1"/>
  <c r="E4" i="1"/>
  <c r="G4" i="1" s="1"/>
  <c r="G10" i="1"/>
  <c r="G20" i="1"/>
  <c r="G19" i="1"/>
</calcChain>
</file>

<file path=xl/sharedStrings.xml><?xml version="1.0" encoding="utf-8"?>
<sst xmlns="http://schemas.openxmlformats.org/spreadsheetml/2006/main" count="38" uniqueCount="36">
  <si>
    <t>Bütçe Başlığı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</si>
  <si>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</si>
  <si>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</si>
  <si>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</si>
  <si>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</si>
  <si>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</si>
  <si>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</si>
  <si>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</si>
  <si>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</si>
  <si>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</si>
  <si>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</si>
  <si>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</si>
  <si>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</si>
  <si>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</si>
  <si>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</si>
  <si>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</si>
  <si>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</si>
  <si>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</si>
  <si>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</si>
  <si>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</si>
  <si>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</si>
  <si>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</si>
  <si>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</si>
  <si>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</si>
  <si>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</si>
  <si>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</si>
  <si>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</si>
  <si>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02.02-Faaliyet Destekleme Hizmetleri</t>
  </si>
  <si>
    <t>2019 Bütçe Gelirleri Tahmini</t>
  </si>
  <si>
    <t>2019 Başlangıç 
Ödeneği</t>
  </si>
  <si>
    <t>02.03-Teknik Destekleme Hizmetleri</t>
  </si>
  <si>
    <t>02.03.03-Transferler (TD)</t>
  </si>
  <si>
    <t>02.02.07-Transferler (FZD)</t>
  </si>
  <si>
    <t>02.01.03-Transferler (Cmdp-Güdümlü-Proje teklif çarısı)</t>
  </si>
  <si>
    <t>2019 Gerçekleşme Toplamı
(Ocak-Eylül)</t>
  </si>
  <si>
    <t>2019 Gerçekleşme Toplamı 
(Ocak-Eylül)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</si>
</sst>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/>
    <xf numFmtId="10" fontId="2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1" fillId="4" borderId="0" xfId="0" applyFont="1" applyFill="1" applyBorder="1"/>
    <xf numFmtId="0" fontId="1" fillId="4" borderId="0" xfId="0" applyFont="1" applyFill="1"/>
    <xf numFmtId="0" fontId="1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11" fillId="5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0" fontId="10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0" fillId="0" borderId="0" xfId="0" applyFont="1"/>
    <xf numFmtId="4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4" fontId="13" fillId="4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8" workbookViewId="0">
      <selection activeCell="E15" sqref="E15:F15"/>
    </sheetView>
  </sheetViews>
  <sheetFormatPr defaultRowHeight="14.4" x14ac:dyDescent="0.3"/>
  <cols>
    <col min="1" max="1" width="48.33203125" customWidth="1"/>
    <col min="2" max="2" width="14.6640625" customWidth="1"/>
    <col min="3" max="3" width="14.6640625" style="1" customWidth="1"/>
    <col min="4" max="4" width="5.5546875" style="1" customWidth="1"/>
    <col min="5" max="5" width="9.109375" style="1" customWidth="1"/>
    <col min="6" max="6" width="12.6640625" style="1" customWidth="1"/>
    <col min="7" max="7" width="12" customWidth="1"/>
    <col min="8" max="8" width="10.109375" bestFit="1" customWidth="1"/>
  </cols>
  <sheetData>
    <row r="1" spans="1:14" ht="15" x14ac:dyDescent="0.25">
      <c r="C1" s="21"/>
      <c r="D1" s="21"/>
    </row>
    <row r="2" spans="1:14" ht="23.1" customHeight="1" x14ac:dyDescent="0.3">
      <c r="A2" s="22" t="s">
        <v>0</v>
      </c>
      <c r="B2" s="22"/>
      <c r="C2" s="23" t="s">
        <v>28</v>
      </c>
      <c r="D2" s="23"/>
      <c r="E2" s="24" t="s">
        <v>34</v>
      </c>
      <c r="F2" s="25"/>
      <c r="G2" s="24" t="s">
        <v>1</v>
      </c>
    </row>
    <row r="3" spans="1:14" ht="23.1" customHeight="1" x14ac:dyDescent="0.3">
      <c r="A3" s="22"/>
      <c r="B3" s="22"/>
      <c r="C3" s="23"/>
      <c r="D3" s="23"/>
      <c r="E3" s="25"/>
      <c r="F3" s="25"/>
      <c r="G3" s="25"/>
    </row>
    <row r="4" spans="1:14" ht="30" customHeight="1" x14ac:dyDescent="0.3">
      <c r="A4" s="26" t="s">
        <v>2</v>
      </c>
      <c r="B4" s="26"/>
      <c r="C4" s="27">
        <f>C5+C6+C10+C13</f>
        <v>116190000</v>
      </c>
      <c r="D4" s="27"/>
      <c r="E4" s="27">
        <f>E5+E6+E10+E13</f>
        <v>95460992.310000002</v>
      </c>
      <c r="F4" s="27"/>
      <c r="G4" s="10">
        <f>E4/C4</f>
        <v>0.82159387477407697</v>
      </c>
    </row>
    <row r="5" spans="1:14" ht="30" customHeight="1" x14ac:dyDescent="0.3">
      <c r="A5" s="28" t="s">
        <v>3</v>
      </c>
      <c r="B5" s="28"/>
      <c r="C5" s="31">
        <v>20692790.579999998</v>
      </c>
      <c r="D5" s="31"/>
      <c r="E5" s="32">
        <v>13153875</v>
      </c>
      <c r="F5" s="32"/>
      <c r="G5" s="11">
        <f t="shared" ref="G5:G15" si="0">E5/C5</f>
        <v>0.63567429193013181</v>
      </c>
    </row>
    <row r="6" spans="1:14" ht="30" customHeight="1" x14ac:dyDescent="0.3">
      <c r="A6" s="33" t="s">
        <v>4</v>
      </c>
      <c r="B6" s="33"/>
      <c r="C6" s="34">
        <f>C7+C8+C9</f>
        <v>9078970.8200000003</v>
      </c>
      <c r="D6" s="34"/>
      <c r="E6" s="34">
        <f t="shared" ref="E6" si="1">E7+E8+E9</f>
        <v>1811846.48</v>
      </c>
      <c r="F6" s="34"/>
      <c r="G6" s="10">
        <f t="shared" si="0"/>
        <v>0.19956518375504592</v>
      </c>
    </row>
    <row r="7" spans="1:14" ht="30" customHeight="1" x14ac:dyDescent="0.3">
      <c r="A7" s="28" t="s">
        <v>5</v>
      </c>
      <c r="B7" s="28"/>
      <c r="C7" s="29">
        <v>1801174.99</v>
      </c>
      <c r="D7" s="29"/>
      <c r="E7" s="30">
        <v>835214.35</v>
      </c>
      <c r="F7" s="30"/>
      <c r="G7" s="10">
        <f t="shared" si="0"/>
        <v>0.46370527829725194</v>
      </c>
    </row>
    <row r="8" spans="1:14" ht="30" customHeight="1" x14ac:dyDescent="0.3">
      <c r="A8" s="35" t="s">
        <v>6</v>
      </c>
      <c r="B8" s="35"/>
      <c r="C8" s="27">
        <v>7165478.0300000003</v>
      </c>
      <c r="D8" s="27"/>
      <c r="E8" s="36">
        <v>880106.43</v>
      </c>
      <c r="F8" s="36"/>
      <c r="G8" s="10">
        <f t="shared" si="0"/>
        <v>0.12282591982212805</v>
      </c>
    </row>
    <row r="9" spans="1:14" ht="30" customHeight="1" x14ac:dyDescent="0.3">
      <c r="A9" s="28" t="s">
        <v>7</v>
      </c>
      <c r="B9" s="28"/>
      <c r="C9" s="29">
        <v>112317.8</v>
      </c>
      <c r="D9" s="29"/>
      <c r="E9" s="30">
        <v>96525.7</v>
      </c>
      <c r="F9" s="30"/>
      <c r="G9" s="10">
        <f t="shared" si="0"/>
        <v>0.85939806513304207</v>
      </c>
    </row>
    <row r="10" spans="1:14" ht="30" customHeight="1" x14ac:dyDescent="0.25">
      <c r="A10" s="35" t="s">
        <v>8</v>
      </c>
      <c r="B10" s="35"/>
      <c r="C10" s="27">
        <f>C11+C12</f>
        <v>3805000</v>
      </c>
      <c r="D10" s="27"/>
      <c r="E10" s="27">
        <f>E11+E12</f>
        <v>6925666.4700000007</v>
      </c>
      <c r="F10" s="27"/>
      <c r="G10" s="10">
        <f t="shared" si="0"/>
        <v>1.8201488751642578</v>
      </c>
    </row>
    <row r="11" spans="1:14" ht="30" customHeight="1" x14ac:dyDescent="0.25">
      <c r="A11" s="37" t="s">
        <v>9</v>
      </c>
      <c r="B11" s="37"/>
      <c r="C11" s="38">
        <v>3700000</v>
      </c>
      <c r="D11" s="38"/>
      <c r="E11" s="39">
        <v>6925443.7800000003</v>
      </c>
      <c r="F11" s="39"/>
      <c r="G11" s="12">
        <f t="shared" si="0"/>
        <v>1.8717415621621623</v>
      </c>
    </row>
    <row r="12" spans="1:14" ht="30" customHeight="1" x14ac:dyDescent="0.3">
      <c r="A12" s="40" t="s">
        <v>10</v>
      </c>
      <c r="B12" s="40"/>
      <c r="C12" s="41">
        <v>105000</v>
      </c>
      <c r="D12" s="41"/>
      <c r="E12" s="39">
        <v>222.69</v>
      </c>
      <c r="F12" s="39"/>
      <c r="G12" s="12">
        <f t="shared" si="0"/>
        <v>2.1208571428571426E-3</v>
      </c>
    </row>
    <row r="13" spans="1:14" ht="30" customHeight="1" x14ac:dyDescent="0.3">
      <c r="A13" s="42" t="s">
        <v>11</v>
      </c>
      <c r="B13" s="42"/>
      <c r="C13" s="43">
        <f>C14+C15+C16</f>
        <v>82613238.599999994</v>
      </c>
      <c r="D13" s="43"/>
      <c r="E13" s="43">
        <f t="shared" ref="E13" si="2">E14+E15+E16</f>
        <v>73569604.359999999</v>
      </c>
      <c r="F13" s="43"/>
      <c r="G13" s="14">
        <f t="shared" si="0"/>
        <v>0.89053044774351708</v>
      </c>
      <c r="H13" s="4"/>
      <c r="I13" s="5"/>
    </row>
    <row r="14" spans="1:14" ht="30" customHeight="1" x14ac:dyDescent="0.3">
      <c r="A14" s="44" t="s">
        <v>12</v>
      </c>
      <c r="B14" s="44"/>
      <c r="C14" s="45">
        <v>75801972.599999994</v>
      </c>
      <c r="D14" s="45"/>
      <c r="E14" s="45">
        <v>73173368.790000007</v>
      </c>
      <c r="F14" s="45"/>
      <c r="G14" s="13">
        <f t="shared" si="0"/>
        <v>0.96532275190421646</v>
      </c>
      <c r="H14" s="4"/>
      <c r="I14" s="5"/>
    </row>
    <row r="15" spans="1:14" ht="30" customHeight="1" x14ac:dyDescent="0.3">
      <c r="A15" s="37" t="s">
        <v>13</v>
      </c>
      <c r="B15" s="37"/>
      <c r="C15" s="38">
        <v>6811266</v>
      </c>
      <c r="D15" s="38"/>
      <c r="E15" s="38">
        <v>396235.57</v>
      </c>
      <c r="F15" s="38"/>
      <c r="G15" s="13">
        <f t="shared" si="0"/>
        <v>5.8173556868869901E-2</v>
      </c>
      <c r="H15" s="4"/>
      <c r="I15" s="5"/>
    </row>
    <row r="16" spans="1:14" ht="30" customHeight="1" x14ac:dyDescent="0.3">
      <c r="A16" s="26" t="s">
        <v>14</v>
      </c>
      <c r="B16" s="26"/>
      <c r="C16" s="27">
        <v>0</v>
      </c>
      <c r="D16" s="27"/>
      <c r="E16" s="36">
        <v>0</v>
      </c>
      <c r="F16" s="36"/>
      <c r="G16" s="10">
        <v>0</v>
      </c>
      <c r="H16" s="6"/>
      <c r="I16" s="7"/>
      <c r="J16" s="8"/>
      <c r="K16" s="8"/>
      <c r="L16" s="8"/>
      <c r="M16" s="8"/>
      <c r="N16" s="8"/>
    </row>
    <row r="17" spans="1:14" ht="30" customHeight="1" x14ac:dyDescent="0.25">
      <c r="A17" s="46"/>
      <c r="B17" s="47"/>
      <c r="C17" s="47"/>
      <c r="D17" s="47"/>
      <c r="E17" s="47"/>
      <c r="F17" s="47"/>
      <c r="G17" s="48"/>
      <c r="H17" s="8"/>
      <c r="I17" s="8"/>
      <c r="J17" s="8"/>
      <c r="K17" s="8"/>
      <c r="L17" s="8"/>
      <c r="M17" s="8"/>
      <c r="N17" s="8"/>
    </row>
    <row r="18" spans="1:14" ht="45.9" customHeight="1" x14ac:dyDescent="0.3">
      <c r="A18" s="23" t="s">
        <v>0</v>
      </c>
      <c r="B18" s="23"/>
      <c r="C18" s="23" t="s">
        <v>29</v>
      </c>
      <c r="D18" s="23"/>
      <c r="E18" s="24" t="s">
        <v>35</v>
      </c>
      <c r="F18" s="24"/>
      <c r="G18" s="9" t="s">
        <v>1</v>
      </c>
    </row>
    <row r="19" spans="1:14" ht="30" customHeight="1" x14ac:dyDescent="0.3">
      <c r="A19" s="49" t="s">
        <v>15</v>
      </c>
      <c r="B19" s="50"/>
      <c r="C19" s="27">
        <f>C20+C29</f>
        <v>116190000</v>
      </c>
      <c r="D19" s="27"/>
      <c r="E19" s="27">
        <f>E20+E29</f>
        <v>19106259.129999999</v>
      </c>
      <c r="F19" s="27"/>
      <c r="G19" s="2">
        <f>E19/C19</f>
        <v>0.16443978939667786</v>
      </c>
    </row>
    <row r="20" spans="1:14" ht="30" customHeight="1" x14ac:dyDescent="0.25">
      <c r="A20" s="51" t="s">
        <v>16</v>
      </c>
      <c r="B20" s="51"/>
      <c r="C20" s="29">
        <f>C21+C25+C26+C27+C28</f>
        <v>24370084.209999993</v>
      </c>
      <c r="D20" s="29"/>
      <c r="E20" s="29">
        <f>E21+E25+E26+E27+E28</f>
        <v>9917031.0499999989</v>
      </c>
      <c r="F20" s="29"/>
      <c r="G20" s="2">
        <f t="shared" ref="G20:G35" si="3">E20/C20</f>
        <v>0.4069346238012036</v>
      </c>
    </row>
    <row r="21" spans="1:14" ht="30" customHeight="1" x14ac:dyDescent="0.3">
      <c r="A21" s="52" t="s">
        <v>17</v>
      </c>
      <c r="B21" s="52"/>
      <c r="C21" s="53">
        <f>C22+C23+C24</f>
        <v>17818380.969999999</v>
      </c>
      <c r="D21" s="53"/>
      <c r="E21" s="53">
        <f>E22+E23+E24</f>
        <v>8677552.3899999987</v>
      </c>
      <c r="F21" s="53"/>
      <c r="G21" s="3">
        <f t="shared" si="3"/>
        <v>0.48700004813063547</v>
      </c>
    </row>
    <row r="22" spans="1:14" ht="30" customHeight="1" x14ac:dyDescent="0.25">
      <c r="A22" s="54" t="s">
        <v>18</v>
      </c>
      <c r="B22" s="54"/>
      <c r="C22" s="55">
        <v>9932622.4600000009</v>
      </c>
      <c r="D22" s="55"/>
      <c r="E22" s="56">
        <f>6110193.72+1263071.22</f>
        <v>7373264.9399999995</v>
      </c>
      <c r="F22" s="56"/>
      <c r="G22" s="15">
        <f t="shared" si="3"/>
        <v>0.74232811824803813</v>
      </c>
    </row>
    <row r="23" spans="1:14" s="17" customFormat="1" ht="30" customHeight="1" x14ac:dyDescent="0.3">
      <c r="A23" s="57" t="s">
        <v>19</v>
      </c>
      <c r="B23" s="57"/>
      <c r="C23" s="58">
        <v>3885758.51</v>
      </c>
      <c r="D23" s="58"/>
      <c r="E23" s="59">
        <v>1304287.45</v>
      </c>
      <c r="F23" s="59"/>
      <c r="G23" s="16">
        <f t="shared" si="3"/>
        <v>0.33565839118499413</v>
      </c>
    </row>
    <row r="24" spans="1:14" s="17" customFormat="1" ht="30" customHeight="1" x14ac:dyDescent="0.3">
      <c r="A24" s="60" t="s">
        <v>20</v>
      </c>
      <c r="B24" s="60"/>
      <c r="C24" s="61">
        <v>4000000</v>
      </c>
      <c r="D24" s="61"/>
      <c r="E24" s="62">
        <v>0</v>
      </c>
      <c r="F24" s="62"/>
      <c r="G24" s="18">
        <f t="shared" si="3"/>
        <v>0</v>
      </c>
    </row>
    <row r="25" spans="1:14" ht="30" customHeight="1" x14ac:dyDescent="0.3">
      <c r="A25" s="52" t="s">
        <v>21</v>
      </c>
      <c r="B25" s="52"/>
      <c r="C25" s="63">
        <v>47925.81</v>
      </c>
      <c r="D25" s="63"/>
      <c r="E25" s="64">
        <v>12277.13</v>
      </c>
      <c r="F25" s="64"/>
      <c r="G25" s="3">
        <f t="shared" si="3"/>
        <v>0.25616948362479425</v>
      </c>
    </row>
    <row r="26" spans="1:14" ht="30" customHeight="1" x14ac:dyDescent="0.3">
      <c r="A26" s="52" t="s">
        <v>22</v>
      </c>
      <c r="B26" s="52"/>
      <c r="C26" s="63">
        <v>1637925.81</v>
      </c>
      <c r="D26" s="63"/>
      <c r="E26" s="64">
        <v>536972.43000000005</v>
      </c>
      <c r="F26" s="64"/>
      <c r="G26" s="3">
        <f t="shared" si="3"/>
        <v>0.32783684506442939</v>
      </c>
      <c r="H26" s="1"/>
    </row>
    <row r="27" spans="1:14" ht="30" customHeight="1" x14ac:dyDescent="0.3">
      <c r="A27" s="52" t="s">
        <v>23</v>
      </c>
      <c r="B27" s="52"/>
      <c r="C27" s="63">
        <v>2287925.81</v>
      </c>
      <c r="D27" s="63"/>
      <c r="E27" s="64">
        <v>190425.57</v>
      </c>
      <c r="F27" s="64"/>
      <c r="G27" s="3">
        <f t="shared" si="3"/>
        <v>8.3230657728364021E-2</v>
      </c>
    </row>
    <row r="28" spans="1:14" ht="30" customHeight="1" x14ac:dyDescent="0.3">
      <c r="A28" s="52" t="s">
        <v>24</v>
      </c>
      <c r="B28" s="52"/>
      <c r="C28" s="63">
        <v>2577925.81</v>
      </c>
      <c r="D28" s="63"/>
      <c r="E28" s="64">
        <v>499803.53</v>
      </c>
      <c r="F28" s="64"/>
      <c r="G28" s="3">
        <f t="shared" si="3"/>
        <v>0.19387816672660568</v>
      </c>
    </row>
    <row r="29" spans="1:14" ht="30" customHeight="1" x14ac:dyDescent="0.3">
      <c r="A29" s="68" t="s">
        <v>25</v>
      </c>
      <c r="B29" s="68"/>
      <c r="C29" s="27">
        <f>C30+C32+C34</f>
        <v>91819915.790000007</v>
      </c>
      <c r="D29" s="27"/>
      <c r="E29" s="27">
        <f>E30+E32+E34</f>
        <v>9189228.0800000001</v>
      </c>
      <c r="F29" s="27"/>
      <c r="G29" s="2">
        <f t="shared" si="3"/>
        <v>0.10007881188887768</v>
      </c>
    </row>
    <row r="30" spans="1:14" ht="30" customHeight="1" x14ac:dyDescent="0.3">
      <c r="A30" s="69" t="s">
        <v>26</v>
      </c>
      <c r="B30" s="69"/>
      <c r="C30" s="31">
        <f>C31</f>
        <v>88219915.790000007</v>
      </c>
      <c r="D30" s="31"/>
      <c r="E30" s="31">
        <f>E31</f>
        <v>8361086.1600000001</v>
      </c>
      <c r="F30" s="31"/>
      <c r="G30" s="3">
        <f t="shared" si="3"/>
        <v>9.4775494684248549E-2</v>
      </c>
    </row>
    <row r="31" spans="1:14" ht="30" customHeight="1" x14ac:dyDescent="0.3">
      <c r="A31" s="65" t="s">
        <v>33</v>
      </c>
      <c r="B31" s="65"/>
      <c r="C31" s="66">
        <v>88219915.790000007</v>
      </c>
      <c r="D31" s="66"/>
      <c r="E31" s="67">
        <v>8361086.1600000001</v>
      </c>
      <c r="F31" s="67"/>
      <c r="G31" s="15">
        <f t="shared" si="3"/>
        <v>9.4775494684248549E-2</v>
      </c>
    </row>
    <row r="32" spans="1:14" ht="30" customHeight="1" x14ac:dyDescent="0.3">
      <c r="A32" s="69" t="s">
        <v>27</v>
      </c>
      <c r="B32" s="69"/>
      <c r="C32" s="31">
        <f>C33</f>
        <v>2500000</v>
      </c>
      <c r="D32" s="31"/>
      <c r="E32" s="31">
        <f>E33</f>
        <v>356656.76</v>
      </c>
      <c r="F32" s="31"/>
      <c r="G32" s="3">
        <f t="shared" si="3"/>
        <v>0.142662704</v>
      </c>
    </row>
    <row r="33" spans="1:7" ht="30" customHeight="1" x14ac:dyDescent="0.3">
      <c r="A33" s="65" t="s">
        <v>32</v>
      </c>
      <c r="B33" s="65"/>
      <c r="C33" s="66">
        <v>2500000</v>
      </c>
      <c r="D33" s="66"/>
      <c r="E33" s="67">
        <v>356656.76</v>
      </c>
      <c r="F33" s="67"/>
      <c r="G33" s="15">
        <f t="shared" si="3"/>
        <v>0.142662704</v>
      </c>
    </row>
    <row r="34" spans="1:7" s="20" customFormat="1" ht="28.5" customHeight="1" x14ac:dyDescent="0.3">
      <c r="A34" s="69" t="s">
        <v>30</v>
      </c>
      <c r="B34" s="69"/>
      <c r="C34" s="31">
        <f>C35</f>
        <v>1100000</v>
      </c>
      <c r="D34" s="31"/>
      <c r="E34" s="31">
        <f>E35</f>
        <v>471485.16</v>
      </c>
      <c r="F34" s="31"/>
      <c r="G34" s="3">
        <f t="shared" si="3"/>
        <v>0.42862287272727273</v>
      </c>
    </row>
    <row r="35" spans="1:7" s="19" customFormat="1" ht="27" customHeight="1" x14ac:dyDescent="0.25">
      <c r="A35" s="65" t="s">
        <v>31</v>
      </c>
      <c r="B35" s="65"/>
      <c r="C35" s="66">
        <v>1100000</v>
      </c>
      <c r="D35" s="66"/>
      <c r="E35" s="67">
        <v>471485.16</v>
      </c>
      <c r="F35" s="67"/>
      <c r="G35" s="15">
        <f t="shared" si="3"/>
        <v>0.42862287272727273</v>
      </c>
    </row>
  </sheetData>
  <mergeCells count="99">
    <mergeCell ref="A34:B34"/>
    <mergeCell ref="C34:D34"/>
    <mergeCell ref="E34:F34"/>
    <mergeCell ref="A35:B35"/>
    <mergeCell ref="C35:D35"/>
    <mergeCell ref="E35:F35"/>
    <mergeCell ref="A33:B33"/>
    <mergeCell ref="C33:D33"/>
    <mergeCell ref="E33:F33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6:B16"/>
    <mergeCell ref="C16:D16"/>
    <mergeCell ref="E16:F16"/>
    <mergeCell ref="A17:G17"/>
    <mergeCell ref="A18:B18"/>
    <mergeCell ref="C18:D18"/>
    <mergeCell ref="E18:F18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4:B4"/>
    <mergeCell ref="C4:D4"/>
    <mergeCell ref="E4:F4"/>
    <mergeCell ref="A7:B7"/>
    <mergeCell ref="C7:D7"/>
    <mergeCell ref="E7:F7"/>
    <mergeCell ref="A5:B5"/>
    <mergeCell ref="C5:D5"/>
    <mergeCell ref="E5:F5"/>
    <mergeCell ref="A6:B6"/>
    <mergeCell ref="C6:D6"/>
    <mergeCell ref="E6:F6"/>
    <mergeCell ref="C1:D1"/>
    <mergeCell ref="A2:B3"/>
    <mergeCell ref="C2:D3"/>
    <mergeCell ref="E2:F3"/>
    <mergeCell ref="G2:G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2019-06-28T07:28:30Z</cp:lastPrinted>
  <dcterms:created xsi:type="dcterms:W3CDTF">2019-04-01T06:20:19Z</dcterms:created>
  <dcterms:modified xsi:type="dcterms:W3CDTF">2020-11-04T07:28:22Z</dcterms:modified>
</cp:coreProperties>
</file>